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ppolee\Desktop\"/>
    </mc:Choice>
  </mc:AlternateContent>
  <bookViews>
    <workbookView xWindow="480" yWindow="75" windowWidth="18195" windowHeight="1176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52511"/>
</workbook>
</file>

<file path=xl/calcChain.xml><?xml version="1.0" encoding="utf-8"?>
<calcChain xmlns="http://schemas.openxmlformats.org/spreadsheetml/2006/main">
  <c r="L3" i="1" l="1"/>
  <c r="H4" i="1"/>
  <c r="H5" i="1" s="1"/>
  <c r="H6" i="1" s="1"/>
  <c r="H7" i="1" s="1"/>
  <c r="H8" i="1" s="1"/>
  <c r="H9" i="1" s="1"/>
  <c r="H10" i="1" s="1"/>
  <c r="H11" i="1" s="1"/>
  <c r="H12" i="1" s="1"/>
  <c r="H13" i="1" s="1"/>
  <c r="F4" i="1"/>
  <c r="F5" i="1" s="1"/>
  <c r="F6" i="1" s="1"/>
  <c r="F7" i="1" s="1"/>
  <c r="F8" i="1" s="1"/>
  <c r="F9" i="1" s="1"/>
  <c r="F10" i="1" s="1"/>
  <c r="F11" i="1" s="1"/>
  <c r="F12" i="1" s="1"/>
  <c r="F13" i="1" s="1"/>
  <c r="J4" i="1"/>
  <c r="L4" i="1" s="1"/>
  <c r="J5" i="1" l="1"/>
  <c r="D4" i="1"/>
  <c r="D5" i="1" s="1"/>
  <c r="D6" i="1" s="1"/>
  <c r="D7" i="1" s="1"/>
  <c r="D8" i="1" s="1"/>
  <c r="D9" i="1" s="1"/>
  <c r="D10" i="1" s="1"/>
  <c r="D11" i="1" s="1"/>
  <c r="D12" i="1" s="1"/>
  <c r="D13" i="1" s="1"/>
  <c r="J6" i="1" l="1"/>
  <c r="L5" i="1"/>
  <c r="A4" i="1"/>
  <c r="A5" i="1" s="1"/>
  <c r="A6" i="1" s="1"/>
  <c r="A7" i="1" s="1"/>
  <c r="A8" i="1" s="1"/>
  <c r="A9" i="1" s="1"/>
  <c r="A10" i="1" s="1"/>
  <c r="A11" i="1" s="1"/>
  <c r="A12" i="1" s="1"/>
  <c r="A13" i="1" s="1"/>
  <c r="J7" i="1" l="1"/>
  <c r="L6" i="1"/>
  <c r="J8" i="1" l="1"/>
  <c r="L7" i="1"/>
  <c r="J9" i="1" l="1"/>
  <c r="L8" i="1"/>
  <c r="J10" i="1" l="1"/>
  <c r="L9" i="1"/>
  <c r="J11" i="1" l="1"/>
  <c r="L10" i="1"/>
  <c r="J12" i="1" l="1"/>
  <c r="L11" i="1"/>
  <c r="J13" i="1" l="1"/>
  <c r="L12" i="1"/>
  <c r="K13" i="1" l="1"/>
  <c r="L13" i="1" s="1"/>
</calcChain>
</file>

<file path=xl/sharedStrings.xml><?xml version="1.0" encoding="utf-8"?>
<sst xmlns="http://schemas.openxmlformats.org/spreadsheetml/2006/main" count="41" uniqueCount="41">
  <si>
    <t>Year 68</t>
  </si>
  <si>
    <t>year 69</t>
  </si>
  <si>
    <t>year 70</t>
  </si>
  <si>
    <t>Year 71</t>
  </si>
  <si>
    <t>year 72</t>
  </si>
  <si>
    <t>year 73</t>
  </si>
  <si>
    <t>year 74</t>
  </si>
  <si>
    <t>year 75</t>
  </si>
  <si>
    <t>year 76</t>
  </si>
  <si>
    <t>Year 67</t>
  </si>
  <si>
    <t>Year 77</t>
  </si>
  <si>
    <t>4 Million 67 year olds at $1200 each</t>
  </si>
  <si>
    <t>4 million 67 year olds at 2,400 each</t>
  </si>
  <si>
    <t>A $100 per month benefit</t>
  </si>
  <si>
    <t>A $200 per month benefit</t>
  </si>
  <si>
    <t>A S400 per month benefit</t>
  </si>
  <si>
    <t>wealth fund is,</t>
  </si>
  <si>
    <t>minus the benefit</t>
  </si>
  <si>
    <t>A $800 per month benefit</t>
  </si>
  <si>
    <t>800 Billion per year for 44 million people would be $18,000 per person</t>
  </si>
  <si>
    <t xml:space="preserve">$18,000 per year </t>
  </si>
  <si>
    <t xml:space="preserve">1,500 per month benefit </t>
  </si>
  <si>
    <t>8,400 each per year</t>
  </si>
  <si>
    <t>S4,800 each per year</t>
  </si>
  <si>
    <t>77 years after enactment and ten years after the first carbon children retire</t>
  </si>
  <si>
    <t>we can start to add the existing social security payroll taxes to the sovereign wealth fund</t>
  </si>
  <si>
    <t xml:space="preserve"> earning's on the carbon tax sovereign</t>
  </si>
  <si>
    <t xml:space="preserve">and to reduce the payroll taxes. </t>
  </si>
  <si>
    <t>The goal is a benefit that is 1/5th of the interest earned annualy 77 years after enactement of Carbon tax</t>
  </si>
  <si>
    <t xml:space="preserve">years after enactment </t>
  </si>
  <si>
    <t>67 years</t>
  </si>
  <si>
    <t>68 years</t>
  </si>
  <si>
    <t>69 years</t>
  </si>
  <si>
    <t>70 years</t>
  </si>
  <si>
    <t>71 years</t>
  </si>
  <si>
    <t>72 years</t>
  </si>
  <si>
    <t>73 years</t>
  </si>
  <si>
    <t>74 years</t>
  </si>
  <si>
    <t>75 years</t>
  </si>
  <si>
    <t>76 years</t>
  </si>
  <si>
    <t>77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</si>
</sst>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#,##0_);[Red]\(&quot;$&quot;#,##0\)"/>
    <numFmt numFmtId="164" formatCode="&quot;$&quot;#,##0"/>
    <numFmt numFmtId="165" formatCode="&quot;$&quot;#,##0.00"/>
  </numFmts>
  <fonts count="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8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-0.249977111117893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1" fillId="4" borderId="0" applyNumberFormat="0" applyBorder="0" applyAlignment="0" applyProtection="0"/>
  </cellStyleXfs>
  <cellXfs count="16">
    <xf numFmtId="0" fontId="0" fillId="0" borderId="0" xfId="0"/>
    <xf numFmtId="164" fontId="0" fillId="0" borderId="0" xfId="0" applyNumberFormat="1" applyAlignment="1">
      <alignment horizontal="left"/>
    </xf>
    <xf numFmtId="165" fontId="0" fillId="0" borderId="0" xfId="0" applyNumberFormat="1"/>
    <xf numFmtId="0" fontId="0" fillId="0" borderId="0" xfId="0" applyAlignment="1">
      <alignment horizontal="center" vertical="center"/>
    </xf>
    <xf numFmtId="6" fontId="0" fillId="0" borderId="0" xfId="0" applyNumberFormat="1"/>
    <xf numFmtId="6" fontId="1" fillId="2" borderId="0" xfId="1" applyNumberFormat="1"/>
    <xf numFmtId="0" fontId="1" fillId="2" borderId="0" xfId="1"/>
    <xf numFmtId="165" fontId="0" fillId="0" borderId="0" xfId="0" applyNumberFormat="1" applyAlignment="1">
      <alignment horizontal="right"/>
    </xf>
    <xf numFmtId="0" fontId="2" fillId="3" borderId="0" xfId="0" applyFont="1" applyFill="1"/>
    <xf numFmtId="0" fontId="1" fillId="4" borderId="0" xfId="2"/>
    <xf numFmtId="0" fontId="0" fillId="5" borderId="0" xfId="0" applyFill="1"/>
    <xf numFmtId="0" fontId="0" fillId="6" borderId="0" xfId="0" applyFill="1"/>
    <xf numFmtId="0" fontId="2" fillId="8" borderId="0" xfId="0" applyFont="1" applyFill="1"/>
    <xf numFmtId="0" fontId="0" fillId="7" borderId="0" xfId="0" applyFill="1"/>
    <xf numFmtId="0" fontId="0" fillId="9" borderId="0" xfId="0" applyFill="1"/>
    <xf numFmtId="4" fontId="3" fillId="0" borderId="0" xfId="0" applyNumberFormat="1" applyFont="1" applyAlignment="1">
      <alignment horizontal="right"/>
    </xf>
  </cellXfs>
  <cellStyles count="3">
    <cellStyle name="Accent2" xfId="1" builtinId="33"/>
    <cellStyle name="Accent3" xfId="2" builtinId="37"/>
    <cellStyle name="Normal" xfId="0" builtinId="0"/>
  </cellStyles>
  <dxfs count="2">
    <dxf>
      <fill>
        <patternFill>
          <bgColor indexed="22"/>
        </patternFill>
      </fill>
    </dxf>
    <dxf>
      <font>
        <condense val="0"/>
        <extend val="0"/>
        <color indexed="22"/>
      </font>
      <fill>
        <patternFill patternType="none"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appolee/Documents/Recent%20work-versions/carbon%20tax-SSI-retirement-calculato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©"/>
      <sheetName val="Savings"/>
      <sheetName val="Sheet1"/>
    </sheetNames>
    <sheetDataSet>
      <sheetData sheetId="0"/>
      <sheetData sheetId="1">
        <row r="103">
          <cell r="F103">
            <v>4887954820267.6865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topLeftCell="F1" workbookViewId="0">
      <selection activeCell="P13" sqref="P13"/>
    </sheetView>
  </sheetViews>
  <sheetFormatPr defaultRowHeight="15" x14ac:dyDescent="0.25"/>
  <cols>
    <col min="1" max="1" width="31" customWidth="1"/>
    <col min="2" max="2" width="12.28515625" customWidth="1"/>
    <col min="4" max="4" width="35.5703125" customWidth="1"/>
    <col min="6" max="6" width="23.28515625" customWidth="1"/>
    <col min="7" max="7" width="11.85546875" customWidth="1"/>
    <col min="8" max="8" width="23.5703125" customWidth="1"/>
    <col min="9" max="9" width="8.28515625" customWidth="1"/>
    <col min="10" max="10" width="23.5703125" customWidth="1"/>
    <col min="11" max="11" width="39.5703125" customWidth="1"/>
    <col min="12" max="12" width="20.5703125" customWidth="1"/>
  </cols>
  <sheetData>
    <row r="1" spans="1:15" x14ac:dyDescent="0.25">
      <c r="A1" s="6" t="s">
        <v>11</v>
      </c>
      <c r="D1" s="6" t="s">
        <v>12</v>
      </c>
      <c r="F1" s="5" t="s">
        <v>23</v>
      </c>
      <c r="H1" s="8" t="s">
        <v>22</v>
      </c>
      <c r="I1" s="8"/>
      <c r="J1" s="12" t="s">
        <v>20</v>
      </c>
      <c r="K1" s="6" t="s">
        <v>26</v>
      </c>
      <c r="L1" s="6"/>
      <c r="O1" t="s">
        <v>29</v>
      </c>
    </row>
    <row r="2" spans="1:15" x14ac:dyDescent="0.25">
      <c r="A2" t="s">
        <v>13</v>
      </c>
      <c r="D2" t="s">
        <v>14</v>
      </c>
      <c r="F2" s="11" t="s">
        <v>15</v>
      </c>
      <c r="H2" s="10" t="s">
        <v>18</v>
      </c>
      <c r="I2" s="10"/>
      <c r="J2" s="13" t="s">
        <v>21</v>
      </c>
      <c r="K2" s="6" t="s">
        <v>16</v>
      </c>
      <c r="L2" s="6" t="s">
        <v>17</v>
      </c>
    </row>
    <row r="3" spans="1:15" x14ac:dyDescent="0.25">
      <c r="A3" s="1">
        <v>9600000000</v>
      </c>
      <c r="B3" s="3" t="s">
        <v>9</v>
      </c>
      <c r="D3" s="2">
        <v>9600000</v>
      </c>
      <c r="F3" s="4">
        <v>19200000000</v>
      </c>
      <c r="H3" s="4">
        <v>33600000000</v>
      </c>
      <c r="I3" s="4"/>
      <c r="J3" s="4">
        <v>72724000000</v>
      </c>
      <c r="K3" s="15">
        <v>3288014184962.8999</v>
      </c>
      <c r="L3" s="7" t="str">
        <f>IMSUB(K3,J3)</f>
        <v>3215290184962.9</v>
      </c>
      <c r="O3" t="s">
        <v>30</v>
      </c>
    </row>
    <row r="4" spans="1:15" x14ac:dyDescent="0.25">
      <c r="A4" s="1">
        <f>A3+9600000000</f>
        <v>19200000000</v>
      </c>
      <c r="B4" s="3" t="s">
        <v>0</v>
      </c>
      <c r="D4" s="2">
        <f>D3+9600000</f>
        <v>19200000</v>
      </c>
      <c r="F4" s="4">
        <f>F3+19200000000</f>
        <v>38400000000</v>
      </c>
      <c r="H4" s="4">
        <f>H3+33600000000</f>
        <v>67200000000</v>
      </c>
      <c r="I4" s="4"/>
      <c r="J4" s="4">
        <f>J3+72724000000</f>
        <v>145448000000</v>
      </c>
      <c r="K4" s="15">
        <v>3421534752361.4106</v>
      </c>
      <c r="L4" s="7" t="str">
        <f t="shared" ref="L4:L13" si="0">IMSUB(K4,J4)</f>
        <v>3276086752361.41</v>
      </c>
      <c r="O4" t="s">
        <v>31</v>
      </c>
    </row>
    <row r="5" spans="1:15" x14ac:dyDescent="0.25">
      <c r="A5" s="1">
        <f t="shared" ref="A5:A13" si="1">A4+9600000000</f>
        <v>28800000000</v>
      </c>
      <c r="B5" s="3" t="s">
        <v>1</v>
      </c>
      <c r="D5" s="2">
        <f t="shared" ref="D5:D13" si="2">D4+9600000</f>
        <v>28800000</v>
      </c>
      <c r="F5" s="4">
        <f t="shared" ref="F5:F13" si="3">F4+19200000000</f>
        <v>57600000000</v>
      </c>
      <c r="H5" s="4">
        <f t="shared" ref="H5:H13" si="4">H4+33600000000</f>
        <v>100800000000</v>
      </c>
      <c r="I5" s="4"/>
      <c r="J5" s="4">
        <f t="shared" ref="J5:J13" si="5">J4+72724000000</f>
        <v>218172000000</v>
      </c>
      <c r="K5" s="15">
        <v>3560396142455.8672</v>
      </c>
      <c r="L5" s="7" t="str">
        <f t="shared" si="0"/>
        <v>3342224142455.87</v>
      </c>
      <c r="O5" t="s">
        <v>32</v>
      </c>
    </row>
    <row r="6" spans="1:15" x14ac:dyDescent="0.25">
      <c r="A6" s="1">
        <f t="shared" si="1"/>
        <v>38400000000</v>
      </c>
      <c r="B6" s="3" t="s">
        <v>2</v>
      </c>
      <c r="D6" s="2">
        <f t="shared" si="2"/>
        <v>38400000</v>
      </c>
      <c r="F6" s="4">
        <f t="shared" si="3"/>
        <v>76800000000</v>
      </c>
      <c r="H6" s="4">
        <f t="shared" si="4"/>
        <v>134400000000</v>
      </c>
      <c r="I6" s="4"/>
      <c r="J6" s="4">
        <f t="shared" si="5"/>
        <v>290896000000</v>
      </c>
      <c r="K6" s="15">
        <v>3704811988154.1001</v>
      </c>
      <c r="L6" s="7" t="str">
        <f t="shared" si="0"/>
        <v>3413915988154.1</v>
      </c>
      <c r="O6" t="s">
        <v>33</v>
      </c>
    </row>
    <row r="7" spans="1:15" x14ac:dyDescent="0.25">
      <c r="A7" s="1">
        <f t="shared" si="1"/>
        <v>48000000000</v>
      </c>
      <c r="B7" s="3" t="s">
        <v>3</v>
      </c>
      <c r="D7" s="2">
        <f t="shared" si="2"/>
        <v>48000000</v>
      </c>
      <c r="F7" s="4">
        <f t="shared" si="3"/>
        <v>96000000000</v>
      </c>
      <c r="H7" s="4">
        <f t="shared" si="4"/>
        <v>168000000000</v>
      </c>
      <c r="I7" s="4"/>
      <c r="J7" s="4">
        <f t="shared" si="5"/>
        <v>363620000000</v>
      </c>
      <c r="K7" s="15">
        <v>3855004467680.2651</v>
      </c>
      <c r="L7" s="7" t="str">
        <f t="shared" si="0"/>
        <v>3491384467680.27</v>
      </c>
      <c r="O7" t="s">
        <v>34</v>
      </c>
    </row>
    <row r="8" spans="1:15" x14ac:dyDescent="0.25">
      <c r="A8" s="1">
        <f t="shared" si="1"/>
        <v>57600000000</v>
      </c>
      <c r="B8" s="3" t="s">
        <v>4</v>
      </c>
      <c r="D8" s="2">
        <f t="shared" si="2"/>
        <v>57600000</v>
      </c>
      <c r="F8" s="4">
        <f t="shared" si="3"/>
        <v>115200000000</v>
      </c>
      <c r="H8" s="4">
        <f t="shared" si="4"/>
        <v>201600000000</v>
      </c>
      <c r="I8" s="4"/>
      <c r="J8" s="4">
        <f t="shared" si="5"/>
        <v>436344000000</v>
      </c>
      <c r="K8" s="15">
        <v>4011204646387.4756</v>
      </c>
      <c r="L8" s="7" t="str">
        <f t="shared" si="0"/>
        <v>3574860646387.48</v>
      </c>
      <c r="O8" t="s">
        <v>35</v>
      </c>
    </row>
    <row r="9" spans="1:15" x14ac:dyDescent="0.25">
      <c r="A9" s="1">
        <f t="shared" si="1"/>
        <v>67200000000</v>
      </c>
      <c r="B9" s="3" t="s">
        <v>5</v>
      </c>
      <c r="D9" s="2">
        <f t="shared" si="2"/>
        <v>67200000</v>
      </c>
      <c r="F9" s="4">
        <f t="shared" si="3"/>
        <v>134400000000</v>
      </c>
      <c r="H9" s="4">
        <f t="shared" si="4"/>
        <v>235200000000</v>
      </c>
      <c r="I9" s="4"/>
      <c r="J9" s="4">
        <f t="shared" si="5"/>
        <v>509068000000</v>
      </c>
      <c r="K9" s="15">
        <v>4173652832242.9746</v>
      </c>
      <c r="L9" s="7" t="str">
        <f t="shared" si="0"/>
        <v>3664584832242.97</v>
      </c>
      <c r="O9" t="s">
        <v>36</v>
      </c>
    </row>
    <row r="10" spans="1:15" x14ac:dyDescent="0.25">
      <c r="A10" s="1">
        <f t="shared" si="1"/>
        <v>76800000000</v>
      </c>
      <c r="B10" s="3" t="s">
        <v>6</v>
      </c>
      <c r="D10" s="2">
        <f t="shared" si="2"/>
        <v>76800000</v>
      </c>
      <c r="F10" s="4">
        <f t="shared" si="3"/>
        <v>153600000000</v>
      </c>
      <c r="H10" s="4">
        <f t="shared" si="4"/>
        <v>268800000000</v>
      </c>
      <c r="I10" s="4"/>
      <c r="J10" s="4">
        <f t="shared" si="5"/>
        <v>581792000000</v>
      </c>
      <c r="K10" s="15">
        <v>4342598945532.6934</v>
      </c>
      <c r="L10" s="7" t="str">
        <f t="shared" si="0"/>
        <v>3760806945532.69</v>
      </c>
      <c r="O10" t="s">
        <v>37</v>
      </c>
    </row>
    <row r="11" spans="1:15" x14ac:dyDescent="0.25">
      <c r="A11" s="1">
        <f t="shared" si="1"/>
        <v>86400000000</v>
      </c>
      <c r="B11" s="3" t="s">
        <v>7</v>
      </c>
      <c r="D11" s="2">
        <f t="shared" si="2"/>
        <v>86400000</v>
      </c>
      <c r="F11" s="4">
        <f t="shared" si="3"/>
        <v>172800000000</v>
      </c>
      <c r="H11" s="4">
        <f t="shared" si="4"/>
        <v>302400000000</v>
      </c>
      <c r="I11" s="4"/>
      <c r="J11" s="4">
        <f t="shared" si="5"/>
        <v>654516000000</v>
      </c>
      <c r="K11" s="15">
        <v>4517302903354.001</v>
      </c>
      <c r="L11" s="7" t="str">
        <f t="shared" si="0"/>
        <v>3862786903354</v>
      </c>
      <c r="O11" t="s">
        <v>38</v>
      </c>
    </row>
    <row r="12" spans="1:15" x14ac:dyDescent="0.25">
      <c r="A12" s="1">
        <f t="shared" si="1"/>
        <v>96000000000</v>
      </c>
      <c r="B12" s="3" t="s">
        <v>8</v>
      </c>
      <c r="D12" s="2">
        <f t="shared" si="2"/>
        <v>96000000</v>
      </c>
      <c r="F12" s="4">
        <f t="shared" si="3"/>
        <v>192000000000</v>
      </c>
      <c r="H12" s="4">
        <f t="shared" si="4"/>
        <v>336000000000</v>
      </c>
      <c r="I12" s="4"/>
      <c r="J12" s="4">
        <f t="shared" si="5"/>
        <v>727240000000</v>
      </c>
      <c r="K12" s="15">
        <v>4698995019488.1611</v>
      </c>
      <c r="L12" s="7" t="str">
        <f t="shared" si="0"/>
        <v>3971755019488.16</v>
      </c>
      <c r="O12" t="s">
        <v>39</v>
      </c>
    </row>
    <row r="13" spans="1:15" x14ac:dyDescent="0.25">
      <c r="A13" s="1">
        <f t="shared" si="1"/>
        <v>105600000000</v>
      </c>
      <c r="B13" s="3" t="s">
        <v>10</v>
      </c>
      <c r="D13" s="2">
        <f t="shared" si="2"/>
        <v>105600000</v>
      </c>
      <c r="F13" s="4">
        <f t="shared" si="3"/>
        <v>211200000000</v>
      </c>
      <c r="H13" s="4">
        <f t="shared" si="4"/>
        <v>369600000000</v>
      </c>
      <c r="I13" s="4"/>
      <c r="J13" s="4">
        <f t="shared" si="5"/>
        <v>799964000000</v>
      </c>
      <c r="K13" s="15">
        <f>[1]Savings!$F$103</f>
        <v>4887954820267.6865</v>
      </c>
      <c r="L13" s="7" t="str">
        <f t="shared" si="0"/>
        <v>4087990820267.69</v>
      </c>
      <c r="O13" t="s">
        <v>40</v>
      </c>
    </row>
    <row r="15" spans="1:15" x14ac:dyDescent="0.25">
      <c r="K15" s="9" t="s">
        <v>19</v>
      </c>
      <c r="L15" s="9"/>
      <c r="M15" s="9"/>
    </row>
    <row r="16" spans="1:15" x14ac:dyDescent="0.25">
      <c r="K16" s="14" t="s">
        <v>24</v>
      </c>
      <c r="L16" s="14"/>
      <c r="M16" s="14"/>
    </row>
    <row r="17" spans="10:11" x14ac:dyDescent="0.25">
      <c r="K17" t="s">
        <v>25</v>
      </c>
    </row>
    <row r="18" spans="10:11" x14ac:dyDescent="0.25">
      <c r="K18" t="s">
        <v>27</v>
      </c>
    </row>
    <row r="21" spans="10:11" x14ac:dyDescent="0.25">
      <c r="J21" t="s">
        <v>28</v>
      </c>
    </row>
  </sheetData>
  <conditionalFormatting sqref="K3:K13">
    <cfRule type="expression" dxfId="1" priority="1" stopIfTrue="1">
      <formula>ISERROR(K3)</formula>
    </cfRule>
    <cfRule type="expression" dxfId="0" priority="2" stopIfTrue="1">
      <formula>MOD(ROW(),2)=1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Trio user</dc:creator>
  <cp:lastModifiedBy>Rappolee</cp:lastModifiedBy>
  <dcterms:created xsi:type="dcterms:W3CDTF">2013-05-29T17:41:51Z</dcterms:created>
  <dcterms:modified xsi:type="dcterms:W3CDTF">2013-12-06T17:42:27Z</dcterms:modified>
</cp:coreProperties>
</file>